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1200.33477\"/>
    </mc:Choice>
  </mc:AlternateContent>
  <bookViews>
    <workbookView xWindow="-120" yWindow="-120" windowWidth="29040" windowHeight="15840"/>
  </bookViews>
  <sheets>
    <sheet name="2021" sheetId="3" r:id="rId1"/>
  </sheets>
  <definedNames>
    <definedName name="_xlnm.Print_Area" localSheetId="0">'2021'!$A$1:$G$93</definedName>
  </definedNames>
  <calcPr calcId="162913"/>
</workbook>
</file>

<file path=xl/calcChain.xml><?xml version="1.0" encoding="utf-8"?>
<calcChain xmlns="http://schemas.openxmlformats.org/spreadsheetml/2006/main">
  <c r="C47" i="3" l="1"/>
  <c r="C60" i="3"/>
  <c r="C69" i="3" l="1"/>
  <c r="C54" i="3" s="1"/>
  <c r="C21" i="3" l="1"/>
  <c r="C51" i="3" l="1"/>
  <c r="C44" i="3"/>
  <c r="C40" i="3"/>
  <c r="C36" i="3"/>
  <c r="C34" i="3" s="1"/>
  <c r="C31" i="3"/>
  <c r="C28" i="3"/>
  <c r="C23" i="3"/>
  <c r="C19" i="3"/>
  <c r="C18" i="3" l="1"/>
  <c r="C53" i="3"/>
  <c r="C93" i="3" l="1"/>
</calcChain>
</file>

<file path=xl/sharedStrings.xml><?xml version="1.0" encoding="utf-8"?>
<sst xmlns="http://schemas.openxmlformats.org/spreadsheetml/2006/main" count="143" uniqueCount="140">
  <si>
    <t>Объемы</t>
  </si>
  <si>
    <t>Код бюджетной классификации Российской Федерации</t>
  </si>
  <si>
    <t>Наименование налога (сбора)</t>
  </si>
  <si>
    <t>1 00 00000 00 0000 000</t>
  </si>
  <si>
    <t>1 01 00000 00 0000 000</t>
  </si>
  <si>
    <t>1 01 02000 01 0000 110</t>
  </si>
  <si>
    <t>1 05 00000 00 0000 000</t>
  </si>
  <si>
    <t>1 05 02000 02 0000 110</t>
  </si>
  <si>
    <t xml:space="preserve">1 05 03000 01 0000 110 </t>
  </si>
  <si>
    <t>1 08 00000 00 0000 000</t>
  </si>
  <si>
    <t>1 11 00000 00 0000 000</t>
  </si>
  <si>
    <t>1 11 05000 00 0000 120</t>
  </si>
  <si>
    <t>1 12 00000 00 0000 000</t>
  </si>
  <si>
    <t>1 12 01000 01 0000 120</t>
  </si>
  <si>
    <t>1 14 00000 00 0000 000</t>
  </si>
  <si>
    <t>1 14 06000 00 0000 430</t>
  </si>
  <si>
    <t>1 16 00000 00 0000 000</t>
  </si>
  <si>
    <t>2 00 00000 00 0000 000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</si>
  <si>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</si>
  <si>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</si>
  <si>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</si>
  <si>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</si>
  <si>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</si>
  <si>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</si>
  <si>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</si>
  <si>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</si>
  <si>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</si>
  <si>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</si>
  <si>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</si>
  <si>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</si>
  <si>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</si>
  <si>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ШТРАФЫ, САНКЦИИ, ВОЗМЕЩЕНИЕ УЩЕРБА</t>
  </si>
  <si>
    <t xml:space="preserve">БЕЗВОЗМЕЗДНЫЕ ПОСТУПЛЕНИЯ </t>
  </si>
  <si>
    <t>в том  числе:</t>
  </si>
  <si>
    <t xml:space="preserve">ВСЕГО ДОХОДОВ </t>
  </si>
  <si>
    <t>1 03 00000 00 0000 000</t>
  </si>
  <si>
    <t>1 03 02000 01 0000 110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</si>
  <si>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</si>
  <si>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</si>
  <si>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1 13 00000 00 0000 000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</si>
  <si>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</si>
  <si>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</si>
  <si>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</si>
  <si>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>2 02 00000 00 0000 000</t>
  </si>
  <si>
    <t>(рублей)</t>
  </si>
  <si>
    <t>1 06 00000 00 0000 000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</si>
  <si>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</si>
  <si>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</si>
  <si>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</si>
  <si>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патентной системы налогообложения</t>
  </si>
  <si>
    <t>1 05 04000 02 0000 110</t>
  </si>
  <si>
    <t>Налог на имущество физических лиц</t>
  </si>
  <si>
    <t>1 06 01000 00 0000 110</t>
  </si>
  <si>
    <t>1 06 06000 00 0000 110</t>
  </si>
  <si>
    <t>1 08 03000 01 0000 110</t>
  </si>
  <si>
    <t xml:space="preserve">Государственная пошлина по делам, рассматриваемым в судах общей юрисдикции, мировыми судьями
</t>
  </si>
  <si>
    <t xml:space="preserve">Государственная пошлина за государственную регистрацию, а также за совершение прочих юридически значимых действий
</t>
  </si>
  <si>
    <t>1 08 07000 01 0000 110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</si>
  <si>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</si>
  <si>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</si>
  <si>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</si>
  <si>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1 11 05020 00 0000 120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</si>
  <si>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</si>
  <si>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1 11 05070 00 0000 120</t>
  </si>
  <si>
    <t>Доходы от оказания платных услуг (работ)</t>
  </si>
  <si>
    <t>1 13 01000 00 0000 130</t>
  </si>
  <si>
    <t>1 13 02000 00 0000 130</t>
  </si>
  <si>
    <t>Доходы от компенсации затрат государства</t>
  </si>
  <si>
    <t>доходов бюджета Пограничного муниципального округа  в 2021 году</t>
  </si>
  <si>
    <t>Налог, взимаемый в связи с применением упрощенной системы налогообложения</t>
  </si>
  <si>
    <t>1 05 01000 00 0000 110</t>
  </si>
  <si>
    <t>1 17 00000 00 0000 000</t>
  </si>
  <si>
    <t>ПРОЧИЕ НЕНАЛОГОВЫЕ ДОХОДЫ</t>
  </si>
  <si>
    <t>1 17 05000 00 0000 180</t>
  </si>
  <si>
    <t>Прочие неналоговые доходы</t>
  </si>
  <si>
    <t>2 02 30024 14 0000 150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</si>
  <si>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</si>
  <si>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2 02 30029 14 0000 150 </t>
  </si>
  <si>
    <t>2 02 35120 14 0000 150</t>
  </si>
  <si>
    <t>2 02 35260 14 0000 150</t>
  </si>
  <si>
    <t>2 02 35930 14 0000 150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</si>
  <si>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</si>
  <si>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реализацию государственных полномочий органов опеки и попечительства в отношении несовершеннолетних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</si>
  <si>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</si>
  <si>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отдельных государственных полномочий по организации мероприятий  при осуществлении деятельности по обращению с животными без владельцев</t>
  </si>
  <si>
    <t>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</si>
  <si>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</si>
  <si>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</si>
  <si>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</si>
  <si>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</si>
  <si>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</si>
  <si>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выплату единовременного пособия при всех формах устройства детей, лишенных родительского попечения, в семью
</t>
  </si>
  <si>
    <t xml:space="preserve">Субвенции бюджетам муниципальных округов на государственную регистрацию актов гражданского состояния
</t>
  </si>
  <si>
    <t xml:space="preserve">                                                                   Приложение  8</t>
  </si>
  <si>
    <t xml:space="preserve">Прочие субсидии бюджетам муниципальных округов
</t>
  </si>
  <si>
    <t>2 02 29999 14 0000 150</t>
  </si>
  <si>
    <t>Субсидии на комплектование книжных фондов и обеспечение информационно-техническим оборудованием библиотек</t>
  </si>
  <si>
    <t>Субсидии на разработку проектной документации на проведение работ по сохранению объектов культурного наследия</t>
  </si>
  <si>
    <t>Субвенции на обеспечение государственных гаранитий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</si>
  <si>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</si>
  <si>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Субсидии на обеспечение граждан твердым топливом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</si>
  <si>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</si>
  <si>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</si>
  <si>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 xml:space="preserve">Субсидии на поддержку муниципальных программ по благоустройству территорий </t>
  </si>
  <si>
    <t>2 02 35118 14 0000 150</t>
  </si>
  <si>
    <t>2 02 35469 14 0000 150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</si>
  <si>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</si>
  <si>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</si>
  <si>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</si>
  <si>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r>
      <rPr>
        <sz val="13"/>
        <rFont val="Times New Roman"/>
        <family val="1"/>
        <charset val="204"/>
      </rPr>
  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  </r>
    <r>
      <rPr>
        <sz val="13"/>
        <color rgb="FFFF0000"/>
        <rFont val="Times New Roman"/>
        <family val="1"/>
        <charset val="204"/>
      </rPr>
      <t xml:space="preserve">
</t>
    </r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</si>
  <si>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</si>
  <si>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2 02 35304 14 0000 150</t>
  </si>
  <si>
    <t>Субвенции бюджетам муниципальных округов на проведение Всероссийской переписи населения 2020 года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</si>
  <si>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</si>
  <si>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2 02 45303 14 0000 150</t>
  </si>
  <si>
    <t>от 11.12.2020 № 48-МПА</t>
  </si>
  <si>
    <t xml:space="preserve">  к   муниципальному  правовому акту </t>
  </si>
  <si>
    <t>2 02 36900 14 0000 150</t>
  </si>
  <si>
    <t>Единая субвенция бюджетам муниципальных округов из бюджета субъекта Российской Федерации</t>
  </si>
  <si>
    <t xml:space="preserve">Субвенции на обеспечение питания детей, обучающихся в муниципальных общеобразовательных учреждениях </t>
  </si>
  <si>
    <t>2 02 25243 14 0000 150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</si>
  <si>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</si>
  <si>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2 02 25555 14 0000 150</t>
  </si>
  <si>
    <t>Субсидии бюджетам муниципальных округов на реализацию  программ формирования современной городской среды</t>
  </si>
  <si>
    <t>2 02 15002 14 0000 150</t>
  </si>
  <si>
    <t>2 02 19999 14 0000 150</t>
  </si>
  <si>
    <t>Дотации бюджетам муниципальных округов на поддержку мер по обеспечению сбалансированности бюджетов</t>
  </si>
  <si>
    <t>Прочие дотации бюджетам муниципальных округов</t>
  </si>
  <si>
    <t>2 02 39999 14 0000 150</t>
  </si>
  <si>
    <t>Прочие субвенции бюджетам муниципальных округов</t>
  </si>
  <si>
    <t xml:space="preserve">1 11 01000 00 0000 120
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</si>
  <si>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
</t>
  </si>
  <si>
    <t xml:space="preserve">1 14 00000 00 0000 000
</t>
  </si>
  <si>
    <t xml:space="preserve">ДОХОДЫ ОТ ПРОДАЖИ МАТЕРИАЛЬНЫХ И НЕМАТЕРИАЛЬНЫХ АКТИВОВ
</t>
  </si>
  <si>
    <t>1 14 02000 00 0000 000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</si>
  <si>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</si>
  <si>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Доходы от продажи земельных участков, находящихся в государственной и муниципальной собственности</t>
  </si>
  <si>
    <t>Субсидии на реализацию проектов инициативного бюджетирования по направлению "Твой проект"</t>
  </si>
  <si>
    <t xml:space="preserve">                                                                   Приложение  4</t>
  </si>
  <si>
    <t xml:space="preserve">                                                                                          от 01.10.2021 № 108-МПА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</si>
</sst>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4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49" fontId="0" fillId="0" borderId="0" xfId="0" applyNumberForma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justify" vertical="center" wrapText="1"/>
    </xf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4" fontId="0" fillId="0" borderId="0" xfId="0" applyNumberForma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0" xfId="0" applyNumberFormat="1" applyFill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top" wrapText="1"/>
    </xf>
    <xf numFmtId="4" fontId="0" fillId="0" borderId="0" xfId="0" applyNumberFormat="1" applyFill="1" applyAlignment="1">
      <alignment horizontal="right" vertical="center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wrapText="1"/>
    </xf>
    <xf numFmtId="4" fontId="5" fillId="0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tabSelected="1" view="pageBreakPreview" zoomScaleNormal="100" zoomScaleSheetLayoutView="100" workbookViewId="0">
      <selection activeCell="D9" sqref="D9"/>
    </sheetView>
  </sheetViews>
  <sheetFormatPr defaultColWidth="9.140625" defaultRowHeight="15" x14ac:dyDescent="0.25"/>
  <cols>
    <col min="1" max="1" width="25.85546875" style="7" customWidth="1"/>
    <col min="2" max="2" width="45.42578125" style="7" customWidth="1"/>
    <col min="3" max="3" width="17.5703125" style="7" customWidth="1"/>
    <col min="4" max="4" width="13.5703125" style="7" bestFit="1" customWidth="1"/>
    <col min="5" max="5" width="13.7109375" style="7" customWidth="1"/>
    <col min="6" max="6" width="16.28515625" style="7" customWidth="1"/>
    <col min="7" max="7" width="9.140625" style="7" hidden="1" customWidth="1"/>
    <col min="8" max="16384" width="9.140625" style="7"/>
  </cols>
  <sheetData>
    <row r="2" spans="1:3" x14ac:dyDescent="0.25">
      <c r="B2" s="63" t="s">
        <v>138</v>
      </c>
      <c r="C2" s="63"/>
    </row>
    <row r="3" spans="1:3" x14ac:dyDescent="0.25">
      <c r="B3" s="63" t="s">
        <v>116</v>
      </c>
      <c r="C3" s="63"/>
    </row>
    <row r="4" spans="1:3" x14ac:dyDescent="0.25">
      <c r="B4" s="63" t="s">
        <v>48</v>
      </c>
      <c r="C4" s="63"/>
    </row>
    <row r="5" spans="1:3" x14ac:dyDescent="0.25">
      <c r="B5" s="7" t="s">
        <v>139</v>
      </c>
    </row>
    <row r="7" spans="1:3" x14ac:dyDescent="0.25">
      <c r="B7" s="63" t="s">
        <v>93</v>
      </c>
      <c r="C7" s="63"/>
    </row>
    <row r="8" spans="1:3" x14ac:dyDescent="0.25">
      <c r="B8" s="63" t="s">
        <v>116</v>
      </c>
      <c r="C8" s="63"/>
    </row>
    <row r="9" spans="1:3" x14ac:dyDescent="0.25">
      <c r="B9" s="63" t="s">
        <v>48</v>
      </c>
      <c r="C9" s="63"/>
    </row>
    <row r="10" spans="1:3" x14ac:dyDescent="0.25">
      <c r="B10" s="63" t="s">
        <v>115</v>
      </c>
      <c r="C10" s="63"/>
    </row>
    <row r="12" spans="1:3" ht="16.5" x14ac:dyDescent="0.25">
      <c r="A12" s="64" t="s">
        <v>0</v>
      </c>
      <c r="B12" s="64"/>
      <c r="C12" s="64"/>
    </row>
    <row r="13" spans="1:3" ht="16.5" x14ac:dyDescent="0.25">
      <c r="A13" s="64" t="s">
        <v>68</v>
      </c>
      <c r="B13" s="64"/>
      <c r="C13" s="64"/>
    </row>
    <row r="14" spans="1:3" ht="16.5" x14ac:dyDescent="0.25">
      <c r="A14" s="25"/>
      <c r="B14" s="25"/>
      <c r="C14" s="25"/>
    </row>
    <row r="15" spans="1:3" ht="16.5" x14ac:dyDescent="0.25">
      <c r="A15" s="65" t="s">
        <v>44</v>
      </c>
      <c r="B15" s="65"/>
      <c r="C15" s="65"/>
    </row>
    <row r="16" spans="1:3" ht="49.5" x14ac:dyDescent="0.25">
      <c r="A16" s="8" t="s">
        <v>1</v>
      </c>
      <c r="B16" s="6" t="s">
        <v>2</v>
      </c>
      <c r="C16" s="1">
        <v>2021</v>
      </c>
    </row>
    <row r="17" spans="1:5" x14ac:dyDescent="0.25">
      <c r="A17" s="4">
        <v>1</v>
      </c>
      <c r="B17" s="4">
        <v>2</v>
      </c>
      <c r="C17" s="4">
        <v>3</v>
      </c>
    </row>
    <row r="18" spans="1:5" ht="33.75" customHeight="1" x14ac:dyDescent="0.25">
      <c r="A18" s="9" t="s">
        <v>3</v>
      </c>
      <c r="B18" s="10" t="s">
        <v>18</v>
      </c>
      <c r="C18" s="18">
        <f>C19+C21+C23+C28+C31+C34+C40+C44+C50+C51+C47</f>
        <v>333664700</v>
      </c>
      <c r="E18" s="22"/>
    </row>
    <row r="19" spans="1:5" ht="23.25" customHeight="1" x14ac:dyDescent="0.25">
      <c r="A19" s="19" t="s">
        <v>4</v>
      </c>
      <c r="B19" s="31" t="s">
        <v>19</v>
      </c>
      <c r="C19" s="62">
        <f>C20</f>
        <v>280000000</v>
      </c>
    </row>
    <row r="20" spans="1:5" ht="19.5" customHeight="1" x14ac:dyDescent="0.25">
      <c r="A20" s="11" t="s">
        <v>5</v>
      </c>
      <c r="B20" s="11" t="s">
        <v>20</v>
      </c>
      <c r="C20" s="51">
        <v>280000000</v>
      </c>
      <c r="E20" s="59"/>
    </row>
    <row r="21" spans="1:5" ht="69" customHeight="1" x14ac:dyDescent="0.25">
      <c r="A21" s="19" t="s">
        <v>35</v>
      </c>
      <c r="B21" s="3" t="s">
        <v>37</v>
      </c>
      <c r="C21" s="50">
        <f>C22</f>
        <v>8400000</v>
      </c>
      <c r="E21" s="59"/>
    </row>
    <row r="22" spans="1:5" ht="60" customHeight="1" x14ac:dyDescent="0.25">
      <c r="A22" s="11" t="s">
        <v>36</v>
      </c>
      <c r="B22" s="2" t="s">
        <v>38</v>
      </c>
      <c r="C22" s="43">
        <v>8400000</v>
      </c>
      <c r="E22" s="59"/>
    </row>
    <row r="23" spans="1:5" ht="24" customHeight="1" x14ac:dyDescent="0.25">
      <c r="A23" s="32" t="s">
        <v>6</v>
      </c>
      <c r="B23" s="32" t="s">
        <v>21</v>
      </c>
      <c r="C23" s="50">
        <f>C25+C26+C27+C24</f>
        <v>8870000</v>
      </c>
      <c r="E23" s="59"/>
    </row>
    <row r="24" spans="1:5" ht="35.25" customHeight="1" x14ac:dyDescent="0.25">
      <c r="A24" s="11" t="s">
        <v>70</v>
      </c>
      <c r="B24" s="11" t="s">
        <v>69</v>
      </c>
      <c r="C24" s="43">
        <v>500000</v>
      </c>
      <c r="E24" s="59"/>
    </row>
    <row r="25" spans="1:5" ht="36.75" customHeight="1" x14ac:dyDescent="0.25">
      <c r="A25" s="11" t="s">
        <v>7</v>
      </c>
      <c r="B25" s="12" t="s">
        <v>22</v>
      </c>
      <c r="C25" s="43">
        <v>2800000</v>
      </c>
      <c r="E25" s="59"/>
    </row>
    <row r="26" spans="1:5" ht="24" customHeight="1" x14ac:dyDescent="0.25">
      <c r="A26" s="6" t="s">
        <v>8</v>
      </c>
      <c r="B26" s="27" t="s">
        <v>23</v>
      </c>
      <c r="C26" s="43">
        <v>2170000</v>
      </c>
      <c r="E26" s="22"/>
    </row>
    <row r="27" spans="1:5" ht="48.75" customHeight="1" x14ac:dyDescent="0.25">
      <c r="A27" s="27" t="s">
        <v>50</v>
      </c>
      <c r="B27" s="27" t="s">
        <v>49</v>
      </c>
      <c r="C27" s="43">
        <v>3400000</v>
      </c>
      <c r="E27" s="22"/>
    </row>
    <row r="28" spans="1:5" ht="22.5" customHeight="1" x14ac:dyDescent="0.25">
      <c r="A28" s="10" t="s">
        <v>45</v>
      </c>
      <c r="B28" s="17" t="s">
        <v>46</v>
      </c>
      <c r="C28" s="50">
        <f>C29+C30</f>
        <v>11114000</v>
      </c>
      <c r="E28" s="22"/>
    </row>
    <row r="29" spans="1:5" ht="33.75" customHeight="1" x14ac:dyDescent="0.25">
      <c r="A29" s="27" t="s">
        <v>52</v>
      </c>
      <c r="B29" s="27" t="s">
        <v>51</v>
      </c>
      <c r="C29" s="43">
        <v>1774000</v>
      </c>
      <c r="E29" s="22"/>
    </row>
    <row r="30" spans="1:5" ht="30.75" customHeight="1" x14ac:dyDescent="0.25">
      <c r="A30" s="27" t="s">
        <v>53</v>
      </c>
      <c r="B30" s="27" t="s">
        <v>47</v>
      </c>
      <c r="C30" s="43">
        <v>9340000</v>
      </c>
      <c r="E30" s="22"/>
    </row>
    <row r="31" spans="1:5" ht="18.75" customHeight="1" x14ac:dyDescent="0.25">
      <c r="A31" s="32" t="s">
        <v>9</v>
      </c>
      <c r="B31" s="32" t="s">
        <v>24</v>
      </c>
      <c r="C31" s="50">
        <f>C33+C32</f>
        <v>2000000</v>
      </c>
      <c r="E31" s="22"/>
    </row>
    <row r="32" spans="1:5" ht="54.75" customHeight="1" x14ac:dyDescent="0.25">
      <c r="A32" s="27" t="s">
        <v>54</v>
      </c>
      <c r="B32" s="5" t="s">
        <v>55</v>
      </c>
      <c r="C32" s="43">
        <v>1975000</v>
      </c>
      <c r="E32" s="22"/>
    </row>
    <row r="33" spans="1:5" ht="69" customHeight="1" x14ac:dyDescent="0.25">
      <c r="A33" s="27" t="s">
        <v>57</v>
      </c>
      <c r="B33" s="5" t="s">
        <v>56</v>
      </c>
      <c r="C33" s="43">
        <v>25000</v>
      </c>
      <c r="D33" s="30"/>
      <c r="E33" s="22"/>
    </row>
    <row r="34" spans="1:5" ht="81.75" customHeight="1" x14ac:dyDescent="0.25">
      <c r="A34" s="10" t="s">
        <v>10</v>
      </c>
      <c r="B34" s="17" t="s">
        <v>25</v>
      </c>
      <c r="C34" s="50">
        <f>C36+C35</f>
        <v>15294000</v>
      </c>
      <c r="E34" s="22"/>
    </row>
    <row r="35" spans="1:5" ht="117.75" customHeight="1" x14ac:dyDescent="0.25">
      <c r="A35" s="27" t="s">
        <v>130</v>
      </c>
      <c r="B35" s="13" t="s">
        <v>131</v>
      </c>
      <c r="C35" s="43">
        <v>94000</v>
      </c>
      <c r="E35" s="22"/>
    </row>
    <row r="36" spans="1:5" ht="153.75" customHeight="1" x14ac:dyDescent="0.25">
      <c r="A36" s="27" t="s">
        <v>11</v>
      </c>
      <c r="B36" s="5" t="s">
        <v>26</v>
      </c>
      <c r="C36" s="43">
        <f>C37+C38+C39</f>
        <v>15200000</v>
      </c>
      <c r="E36" s="22"/>
    </row>
    <row r="37" spans="1:5" ht="100.5" customHeight="1" x14ac:dyDescent="0.25">
      <c r="A37" s="27" t="s">
        <v>58</v>
      </c>
      <c r="B37" s="5" t="s">
        <v>59</v>
      </c>
      <c r="C37" s="51">
        <v>11074000</v>
      </c>
      <c r="D37" s="28"/>
      <c r="E37" s="22"/>
    </row>
    <row r="38" spans="1:5" ht="131.25" customHeight="1" x14ac:dyDescent="0.25">
      <c r="A38" s="27" t="s">
        <v>61</v>
      </c>
      <c r="B38" s="5" t="s">
        <v>60</v>
      </c>
      <c r="C38" s="51">
        <v>1626000</v>
      </c>
      <c r="E38" s="22"/>
    </row>
    <row r="39" spans="1:5" ht="68.25" customHeight="1" x14ac:dyDescent="0.25">
      <c r="A39" s="27" t="s">
        <v>63</v>
      </c>
      <c r="B39" s="5" t="s">
        <v>62</v>
      </c>
      <c r="C39" s="51">
        <v>2500000</v>
      </c>
      <c r="E39" s="34"/>
    </row>
    <row r="40" spans="1:5" ht="36.75" customHeight="1" x14ac:dyDescent="0.25">
      <c r="A40" s="10" t="s">
        <v>12</v>
      </c>
      <c r="B40" s="33" t="s">
        <v>27</v>
      </c>
      <c r="C40" s="52">
        <f>C41</f>
        <v>254000</v>
      </c>
      <c r="E40" s="22"/>
    </row>
    <row r="41" spans="1:5" ht="37.5" customHeight="1" x14ac:dyDescent="0.25">
      <c r="A41" s="27" t="s">
        <v>13</v>
      </c>
      <c r="B41" s="5" t="s">
        <v>28</v>
      </c>
      <c r="C41" s="51">
        <v>254000</v>
      </c>
      <c r="E41" s="22"/>
    </row>
    <row r="42" spans="1:5" ht="49.5" hidden="1" x14ac:dyDescent="0.25">
      <c r="A42" s="6" t="s">
        <v>14</v>
      </c>
      <c r="B42" s="14" t="s">
        <v>29</v>
      </c>
      <c r="C42" s="52"/>
      <c r="E42" s="22"/>
    </row>
    <row r="43" spans="1:5" ht="82.5" hidden="1" x14ac:dyDescent="0.25">
      <c r="A43" s="6" t="s">
        <v>15</v>
      </c>
      <c r="B43" s="14" t="s">
        <v>30</v>
      </c>
      <c r="C43" s="51"/>
      <c r="E43" s="22"/>
    </row>
    <row r="44" spans="1:5" ht="51.75" customHeight="1" x14ac:dyDescent="0.25">
      <c r="A44" s="10" t="s">
        <v>39</v>
      </c>
      <c r="B44" s="33" t="s">
        <v>40</v>
      </c>
      <c r="C44" s="52">
        <f>C45+C46</f>
        <v>4076700</v>
      </c>
      <c r="E44" s="22"/>
    </row>
    <row r="45" spans="1:5" ht="37.5" customHeight="1" x14ac:dyDescent="0.25">
      <c r="A45" s="27" t="s">
        <v>65</v>
      </c>
      <c r="B45" s="29" t="s">
        <v>64</v>
      </c>
      <c r="C45" s="51">
        <v>2000000</v>
      </c>
      <c r="E45" s="34"/>
    </row>
    <row r="46" spans="1:5" ht="41.25" customHeight="1" x14ac:dyDescent="0.25">
      <c r="A46" s="27" t="s">
        <v>66</v>
      </c>
      <c r="B46" s="29" t="s">
        <v>67</v>
      </c>
      <c r="C46" s="51">
        <v>2076700</v>
      </c>
      <c r="E46" s="22"/>
    </row>
    <row r="47" spans="1:5" ht="66" customHeight="1" x14ac:dyDescent="0.25">
      <c r="A47" s="10" t="s">
        <v>132</v>
      </c>
      <c r="B47" s="60" t="s">
        <v>133</v>
      </c>
      <c r="C47" s="52">
        <f>C48+C49</f>
        <v>2368000</v>
      </c>
      <c r="E47" s="22"/>
    </row>
    <row r="48" spans="1:5" ht="149.25" customHeight="1" x14ac:dyDescent="0.25">
      <c r="A48" s="27" t="s">
        <v>134</v>
      </c>
      <c r="B48" s="61" t="s">
        <v>135</v>
      </c>
      <c r="C48" s="51">
        <v>1364000</v>
      </c>
      <c r="E48" s="22"/>
    </row>
    <row r="49" spans="1:5" ht="63" customHeight="1" x14ac:dyDescent="0.25">
      <c r="A49" s="27" t="s">
        <v>15</v>
      </c>
      <c r="B49" s="29" t="s">
        <v>136</v>
      </c>
      <c r="C49" s="51">
        <v>1004000</v>
      </c>
      <c r="E49" s="22"/>
    </row>
    <row r="50" spans="1:5" ht="36.75" customHeight="1" x14ac:dyDescent="0.25">
      <c r="A50" s="10" t="s">
        <v>16</v>
      </c>
      <c r="B50" s="33" t="s">
        <v>31</v>
      </c>
      <c r="C50" s="52">
        <v>1000000</v>
      </c>
      <c r="D50" s="26"/>
      <c r="E50" s="34"/>
    </row>
    <row r="51" spans="1:5" ht="36.75" customHeight="1" x14ac:dyDescent="0.25">
      <c r="A51" s="31" t="s">
        <v>71</v>
      </c>
      <c r="B51" s="19" t="s">
        <v>72</v>
      </c>
      <c r="C51" s="52">
        <f>C52</f>
        <v>288000</v>
      </c>
      <c r="D51" s="26"/>
      <c r="E51" s="34"/>
    </row>
    <row r="52" spans="1:5" ht="36.75" customHeight="1" x14ac:dyDescent="0.25">
      <c r="A52" s="35" t="s">
        <v>73</v>
      </c>
      <c r="B52" s="11" t="s">
        <v>74</v>
      </c>
      <c r="C52" s="51">
        <v>288000</v>
      </c>
      <c r="D52" s="26"/>
      <c r="E52" s="34"/>
    </row>
    <row r="53" spans="1:5" ht="35.25" customHeight="1" x14ac:dyDescent="0.25">
      <c r="A53" s="19" t="s">
        <v>17</v>
      </c>
      <c r="B53" s="19" t="s">
        <v>32</v>
      </c>
      <c r="C53" s="52">
        <f>C54</f>
        <v>533094812.29000002</v>
      </c>
      <c r="E53" s="22"/>
    </row>
    <row r="54" spans="1:5" ht="56.25" customHeight="1" x14ac:dyDescent="0.25">
      <c r="A54" s="27" t="s">
        <v>43</v>
      </c>
      <c r="B54" s="15" t="s">
        <v>42</v>
      </c>
      <c r="C54" s="51">
        <f>C57+C60+C69+C83+C85+C86+C87+C89+C92+C84+C88+C90+C58+C59+C55+C56+C91</f>
        <v>533094812.29000002</v>
      </c>
      <c r="D54" s="34"/>
      <c r="E54" s="22"/>
    </row>
    <row r="55" spans="1:5" ht="56.25" customHeight="1" x14ac:dyDescent="0.25">
      <c r="A55" s="57" t="s">
        <v>124</v>
      </c>
      <c r="B55" s="24" t="s">
        <v>126</v>
      </c>
      <c r="C55" s="51">
        <v>18096210</v>
      </c>
      <c r="D55" s="34"/>
      <c r="E55" s="22"/>
    </row>
    <row r="56" spans="1:5" ht="56.25" customHeight="1" x14ac:dyDescent="0.25">
      <c r="A56" s="57" t="s">
        <v>125</v>
      </c>
      <c r="B56" s="24" t="s">
        <v>127</v>
      </c>
      <c r="C56" s="51">
        <v>43395000</v>
      </c>
      <c r="D56" s="34"/>
      <c r="E56" s="22"/>
    </row>
    <row r="57" spans="1:5" customFormat="1" ht="103.5" customHeight="1" x14ac:dyDescent="0.25">
      <c r="A57" s="41" t="s">
        <v>107</v>
      </c>
      <c r="B57" s="42" t="s">
        <v>106</v>
      </c>
      <c r="C57" s="51">
        <v>3596458.39</v>
      </c>
      <c r="D57" s="36"/>
      <c r="E57" s="36"/>
    </row>
    <row r="58" spans="1:5" customFormat="1" ht="71.25" customHeight="1" x14ac:dyDescent="0.25">
      <c r="A58" s="57" t="s">
        <v>120</v>
      </c>
      <c r="B58" s="58" t="s">
        <v>121</v>
      </c>
      <c r="C58" s="51">
        <v>150000000</v>
      </c>
      <c r="D58" s="36"/>
      <c r="E58" s="36"/>
    </row>
    <row r="59" spans="1:5" customFormat="1" ht="71.25" customHeight="1" x14ac:dyDescent="0.25">
      <c r="A59" s="57" t="s">
        <v>122</v>
      </c>
      <c r="B59" s="58" t="s">
        <v>123</v>
      </c>
      <c r="C59" s="51">
        <v>7109349.3600000003</v>
      </c>
      <c r="D59" s="36"/>
      <c r="E59" s="36"/>
    </row>
    <row r="60" spans="1:5" customFormat="1" ht="53.25" customHeight="1" x14ac:dyDescent="0.25">
      <c r="A60" s="20" t="s">
        <v>95</v>
      </c>
      <c r="B60" s="40" t="s">
        <v>94</v>
      </c>
      <c r="C60" s="51">
        <f>C62+C63+C64+C65+C66+C67+C68</f>
        <v>47535646.690000005</v>
      </c>
      <c r="D60" s="36"/>
      <c r="E60" s="36"/>
    </row>
    <row r="61" spans="1:5" customFormat="1" ht="16.5" x14ac:dyDescent="0.25">
      <c r="A61" s="20"/>
      <c r="B61" s="40" t="s">
        <v>41</v>
      </c>
      <c r="C61" s="51"/>
      <c r="D61" s="36"/>
      <c r="E61" s="36"/>
    </row>
    <row r="62" spans="1:5" customFormat="1" ht="63.75" customHeight="1" x14ac:dyDescent="0.25">
      <c r="A62" s="20"/>
      <c r="B62" s="49" t="s">
        <v>96</v>
      </c>
      <c r="C62" s="51">
        <v>226442.89</v>
      </c>
      <c r="D62" s="36"/>
      <c r="E62" s="36"/>
    </row>
    <row r="63" spans="1:5" customFormat="1" ht="71.25" customHeight="1" x14ac:dyDescent="0.25">
      <c r="A63" s="20"/>
      <c r="B63" s="49" t="s">
        <v>97</v>
      </c>
      <c r="C63" s="51">
        <v>2178678.4700000002</v>
      </c>
      <c r="D63" s="36"/>
      <c r="E63" s="36"/>
    </row>
    <row r="64" spans="1:5" customFormat="1" ht="38.25" customHeight="1" x14ac:dyDescent="0.25">
      <c r="A64" s="38"/>
      <c r="B64" s="39" t="s">
        <v>100</v>
      </c>
      <c r="C64" s="51">
        <v>828414.13</v>
      </c>
      <c r="D64" s="47"/>
      <c r="E64" s="36"/>
    </row>
    <row r="65" spans="1:5" customFormat="1" ht="73.5" customHeight="1" x14ac:dyDescent="0.25">
      <c r="A65" s="38"/>
      <c r="B65" s="39" t="s">
        <v>101</v>
      </c>
      <c r="C65" s="51">
        <v>20000000</v>
      </c>
      <c r="D65" s="36"/>
      <c r="E65" s="36"/>
    </row>
    <row r="66" spans="1:5" customFormat="1" ht="166.5" customHeight="1" x14ac:dyDescent="0.25">
      <c r="A66" s="38"/>
      <c r="B66" s="40" t="s">
        <v>102</v>
      </c>
      <c r="C66" s="51">
        <v>11520634.32</v>
      </c>
      <c r="D66" s="47"/>
      <c r="E66" s="36"/>
    </row>
    <row r="67" spans="1:5" customFormat="1" ht="44.25" customHeight="1" x14ac:dyDescent="0.25">
      <c r="A67" s="38"/>
      <c r="B67" s="24" t="s">
        <v>103</v>
      </c>
      <c r="C67" s="51">
        <v>6781476.8799999999</v>
      </c>
      <c r="D67" s="47"/>
      <c r="E67" s="36"/>
    </row>
    <row r="68" spans="1:5" customFormat="1" ht="54" customHeight="1" x14ac:dyDescent="0.25">
      <c r="A68" s="20"/>
      <c r="B68" s="24" t="s">
        <v>137</v>
      </c>
      <c r="C68" s="51">
        <v>6000000</v>
      </c>
      <c r="D68" s="47"/>
      <c r="E68" s="36"/>
    </row>
    <row r="69" spans="1:5" ht="69.75" customHeight="1" x14ac:dyDescent="0.25">
      <c r="A69" s="27" t="s">
        <v>75</v>
      </c>
      <c r="B69" s="5" t="s">
        <v>76</v>
      </c>
      <c r="C69" s="51">
        <f>C71+C72+C73+C74+C75+C76+C77+C78+C79+C80+C81+C82</f>
        <v>226626114.59999999</v>
      </c>
      <c r="D69" s="22"/>
      <c r="E69" s="22"/>
    </row>
    <row r="70" spans="1:5" ht="18.75" customHeight="1" x14ac:dyDescent="0.25">
      <c r="A70" s="13"/>
      <c r="B70" s="13" t="s">
        <v>33</v>
      </c>
      <c r="C70" s="51"/>
      <c r="D70" s="22"/>
      <c r="E70" s="22"/>
    </row>
    <row r="71" spans="1:5" ht="66" x14ac:dyDescent="0.25">
      <c r="A71" s="13"/>
      <c r="B71" s="13" t="s">
        <v>81</v>
      </c>
      <c r="C71" s="51">
        <v>870096</v>
      </c>
      <c r="D71" s="22"/>
      <c r="E71" s="22"/>
    </row>
    <row r="72" spans="1:5" ht="77.25" customHeight="1" x14ac:dyDescent="0.25">
      <c r="A72" s="13"/>
      <c r="B72" s="45" t="s">
        <v>82</v>
      </c>
      <c r="C72" s="51">
        <v>1865848</v>
      </c>
      <c r="D72" s="22"/>
      <c r="E72" s="22"/>
    </row>
    <row r="73" spans="1:5" ht="114" customHeight="1" x14ac:dyDescent="0.25">
      <c r="A73" s="21"/>
      <c r="B73" s="13" t="s">
        <v>83</v>
      </c>
      <c r="C73" s="51">
        <v>2547.4699999999998</v>
      </c>
      <c r="D73" s="22"/>
      <c r="E73" s="22"/>
    </row>
    <row r="74" spans="1:5" ht="97.5" customHeight="1" x14ac:dyDescent="0.25">
      <c r="A74" s="21"/>
      <c r="B74" s="13" t="s">
        <v>84</v>
      </c>
      <c r="C74" s="51">
        <v>324127.09000000003</v>
      </c>
      <c r="D74" s="34"/>
      <c r="E74" s="22"/>
    </row>
    <row r="75" spans="1:5" ht="116.25" customHeight="1" x14ac:dyDescent="0.25">
      <c r="A75" s="21"/>
      <c r="B75" s="13" t="s">
        <v>85</v>
      </c>
      <c r="C75" s="51">
        <v>16498497.6</v>
      </c>
      <c r="D75" s="34"/>
      <c r="E75" s="22"/>
    </row>
    <row r="76" spans="1:5" ht="133.5" customHeight="1" x14ac:dyDescent="0.25">
      <c r="A76" s="21"/>
      <c r="B76" s="13" t="s">
        <v>86</v>
      </c>
      <c r="C76" s="51">
        <v>3387.08</v>
      </c>
      <c r="D76" s="37"/>
      <c r="E76" s="22"/>
    </row>
    <row r="77" spans="1:5" ht="102" customHeight="1" x14ac:dyDescent="0.25">
      <c r="A77" s="21"/>
      <c r="B77" s="55" t="s">
        <v>87</v>
      </c>
      <c r="C77" s="51">
        <v>18580722.359999999</v>
      </c>
      <c r="D77" s="37"/>
      <c r="E77" s="22"/>
    </row>
    <row r="78" spans="1:5" ht="102" customHeight="1" x14ac:dyDescent="0.25">
      <c r="A78" s="21"/>
      <c r="B78" s="55" t="s">
        <v>88</v>
      </c>
      <c r="C78" s="51">
        <v>2180000</v>
      </c>
      <c r="D78" s="37"/>
      <c r="E78" s="22"/>
    </row>
    <row r="79" spans="1:5" ht="152.25" customHeight="1" x14ac:dyDescent="0.25">
      <c r="A79" s="13"/>
      <c r="B79" s="27" t="s">
        <v>98</v>
      </c>
      <c r="C79" s="51">
        <v>130032416</v>
      </c>
      <c r="D79" s="37"/>
      <c r="E79" s="22"/>
    </row>
    <row r="80" spans="1:5" ht="108.75" customHeight="1" x14ac:dyDescent="0.25">
      <c r="A80" s="13"/>
      <c r="B80" s="13" t="s">
        <v>99</v>
      </c>
      <c r="C80" s="51">
        <v>45532609</v>
      </c>
      <c r="D80" s="37"/>
      <c r="E80" s="22"/>
    </row>
    <row r="81" spans="1:6" ht="69" customHeight="1" x14ac:dyDescent="0.25">
      <c r="A81" s="21"/>
      <c r="B81" s="13" t="s">
        <v>89</v>
      </c>
      <c r="C81" s="51">
        <v>2209514</v>
      </c>
      <c r="D81" s="37"/>
      <c r="E81" s="22"/>
    </row>
    <row r="82" spans="1:6" ht="57.75" customHeight="1" x14ac:dyDescent="0.25">
      <c r="A82" s="21"/>
      <c r="B82" s="13" t="s">
        <v>119</v>
      </c>
      <c r="C82" s="51">
        <v>8526350</v>
      </c>
      <c r="D82" s="37"/>
      <c r="E82" s="22"/>
    </row>
    <row r="83" spans="1:6" ht="144" customHeight="1" x14ac:dyDescent="0.25">
      <c r="A83" s="44" t="s">
        <v>77</v>
      </c>
      <c r="B83" s="45" t="s">
        <v>90</v>
      </c>
      <c r="C83" s="51">
        <v>3296769</v>
      </c>
      <c r="D83" s="37"/>
      <c r="E83" s="22"/>
    </row>
    <row r="84" spans="1:6" ht="73.5" customHeight="1" x14ac:dyDescent="0.25">
      <c r="A84" s="44" t="s">
        <v>104</v>
      </c>
      <c r="B84" s="45" t="s">
        <v>108</v>
      </c>
      <c r="C84" s="51">
        <v>333583</v>
      </c>
      <c r="D84" s="37"/>
      <c r="E84" s="22"/>
    </row>
    <row r="85" spans="1:6" ht="108.75" customHeight="1" x14ac:dyDescent="0.25">
      <c r="A85" s="27" t="s">
        <v>78</v>
      </c>
      <c r="B85" s="56" t="s">
        <v>109</v>
      </c>
      <c r="C85" s="51">
        <v>35472</v>
      </c>
      <c r="D85" s="37"/>
      <c r="E85" s="22"/>
    </row>
    <row r="86" spans="1:6" ht="83.25" customHeight="1" x14ac:dyDescent="0.25">
      <c r="A86" s="23" t="s">
        <v>79</v>
      </c>
      <c r="B86" s="55" t="s">
        <v>91</v>
      </c>
      <c r="C86" s="51">
        <v>888262.25</v>
      </c>
      <c r="D86" s="37"/>
      <c r="E86" s="22"/>
    </row>
    <row r="87" spans="1:6" customFormat="1" ht="117" customHeight="1" x14ac:dyDescent="0.25">
      <c r="A87" s="46" t="s">
        <v>111</v>
      </c>
      <c r="B87" s="53" t="s">
        <v>110</v>
      </c>
      <c r="C87" s="51">
        <v>11412100</v>
      </c>
      <c r="D87" s="48"/>
      <c r="E87" s="36"/>
    </row>
    <row r="88" spans="1:6" customFormat="1" ht="59.25" customHeight="1" x14ac:dyDescent="0.25">
      <c r="A88" s="46" t="s">
        <v>105</v>
      </c>
      <c r="B88" s="53" t="s">
        <v>112</v>
      </c>
      <c r="C88" s="51">
        <v>255960</v>
      </c>
      <c r="D88" s="48"/>
      <c r="E88" s="36"/>
    </row>
    <row r="89" spans="1:6" ht="53.25" customHeight="1" x14ac:dyDescent="0.25">
      <c r="A89" s="27" t="s">
        <v>80</v>
      </c>
      <c r="B89" s="13" t="s">
        <v>92</v>
      </c>
      <c r="C89" s="51">
        <v>1395192</v>
      </c>
      <c r="D89" s="34"/>
      <c r="E89" s="22"/>
    </row>
    <row r="90" spans="1:6" ht="53.25" customHeight="1" x14ac:dyDescent="0.25">
      <c r="A90" s="27" t="s">
        <v>117</v>
      </c>
      <c r="B90" s="13" t="s">
        <v>118</v>
      </c>
      <c r="C90" s="51">
        <v>1998463</v>
      </c>
      <c r="D90" s="34"/>
      <c r="E90" s="22"/>
    </row>
    <row r="91" spans="1:6" ht="44.25" customHeight="1" x14ac:dyDescent="0.25">
      <c r="A91" s="20" t="s">
        <v>128</v>
      </c>
      <c r="B91" s="55" t="s">
        <v>129</v>
      </c>
      <c r="C91" s="51">
        <v>272232</v>
      </c>
      <c r="D91" s="34"/>
      <c r="E91" s="22"/>
    </row>
    <row r="92" spans="1:6" customFormat="1" ht="127.5" customHeight="1" x14ac:dyDescent="0.25">
      <c r="A92" s="41" t="s">
        <v>114</v>
      </c>
      <c r="B92" s="54" t="s">
        <v>113</v>
      </c>
      <c r="C92" s="51">
        <v>16848000</v>
      </c>
      <c r="D92" s="47"/>
    </row>
    <row r="93" spans="1:6" ht="18" customHeight="1" x14ac:dyDescent="0.25">
      <c r="A93" s="16"/>
      <c r="B93" s="17" t="s">
        <v>34</v>
      </c>
      <c r="C93" s="18">
        <f>C18+C53</f>
        <v>866759512.28999996</v>
      </c>
      <c r="D93" s="22"/>
      <c r="E93" s="22"/>
      <c r="F93" s="22"/>
    </row>
    <row r="94" spans="1:6" hidden="1" x14ac:dyDescent="0.25"/>
  </sheetData>
  <mergeCells count="10">
    <mergeCell ref="B2:C2"/>
    <mergeCell ref="B3:C3"/>
    <mergeCell ref="B4:C4"/>
    <mergeCell ref="A13:C13"/>
    <mergeCell ref="A15:C15"/>
    <mergeCell ref="B8:C8"/>
    <mergeCell ref="B7:C7"/>
    <mergeCell ref="B9:C9"/>
    <mergeCell ref="B10:C10"/>
    <mergeCell ref="A12:C12"/>
  </mergeCells>
  <phoneticPr fontId="6" type="noConversion"/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2021-08-23T07:17:14Z</cp:lastPrinted>
  <dcterms:created xsi:type="dcterms:W3CDTF">2014-10-15T01:16:52Z</dcterms:created>
  <dcterms:modified xsi:type="dcterms:W3CDTF">2021-09-30T07:50:26Z</dcterms:modified>
</cp:coreProperties>
</file>